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3" sheetId="3" r:id="rId1"/>
  </sheets>
  <calcPr calcId="124519"/>
</workbook>
</file>

<file path=xl/calcChain.xml><?xml version="1.0" encoding="utf-8"?>
<calcChain xmlns="http://schemas.openxmlformats.org/spreadsheetml/2006/main">
  <c r="L25" i="3"/>
  <c r="K25"/>
  <c r="F24"/>
  <c r="G24" s="1"/>
  <c r="M24" s="1"/>
  <c r="G23"/>
  <c r="M23" s="1"/>
  <c r="F23"/>
  <c r="J22"/>
  <c r="F22"/>
  <c r="M22" s="1"/>
  <c r="J21"/>
  <c r="F21"/>
  <c r="M21" s="1"/>
  <c r="J20"/>
  <c r="F20"/>
  <c r="M20" s="1"/>
  <c r="J19"/>
  <c r="F19"/>
  <c r="M19" s="1"/>
  <c r="J18"/>
  <c r="F18"/>
  <c r="M18" s="1"/>
  <c r="J17"/>
  <c r="F17"/>
  <c r="M17" s="1"/>
  <c r="J16"/>
  <c r="F16"/>
  <c r="M16" s="1"/>
  <c r="J15"/>
  <c r="F15"/>
  <c r="M15" s="1"/>
  <c r="J14"/>
  <c r="F14"/>
  <c r="M14" s="1"/>
  <c r="J13"/>
  <c r="F13"/>
  <c r="M13" s="1"/>
  <c r="J12"/>
  <c r="F12"/>
  <c r="M12" s="1"/>
  <c r="J11"/>
  <c r="F11"/>
  <c r="M11" s="1"/>
  <c r="J10"/>
  <c r="F10"/>
  <c r="M10" s="1"/>
  <c r="J9"/>
  <c r="F9"/>
  <c r="M9" s="1"/>
  <c r="J8"/>
  <c r="F8"/>
  <c r="M8" s="1"/>
  <c r="J7"/>
  <c r="F7"/>
  <c r="M7" s="1"/>
  <c r="J6"/>
  <c r="F6"/>
  <c r="M6" s="1"/>
  <c r="J5"/>
  <c r="F5"/>
  <c r="M5" s="1"/>
  <c r="J4"/>
  <c r="J25" s="1"/>
  <c r="F4"/>
  <c r="F25" s="1"/>
  <c r="M4" l="1"/>
  <c r="M25" s="1"/>
  <c r="G25"/>
</calcChain>
</file>

<file path=xl/sharedStrings.xml><?xml version="1.0" encoding="utf-8"?>
<sst xmlns="http://schemas.openxmlformats.org/spreadsheetml/2006/main" count="54" uniqueCount="39">
  <si>
    <t>序号</t>
  </si>
  <si>
    <t>房号</t>
  </si>
  <si>
    <t>面积(㎡)</t>
  </si>
  <si>
    <t>基价（元）</t>
  </si>
  <si>
    <t>上、下浮8%</t>
  </si>
  <si>
    <t>房屋金额（元）</t>
  </si>
  <si>
    <t>维修基金（元）2%</t>
  </si>
  <si>
    <t>储藏室面积（㎡）</t>
  </si>
  <si>
    <t>价格（元）</t>
  </si>
  <si>
    <t xml:space="preserve">储藏室金额（元） </t>
  </si>
  <si>
    <t xml:space="preserve"> 燃气安装（元）</t>
  </si>
  <si>
    <t>楼宇门安装（元）</t>
    <phoneticPr fontId="4" type="noConversion"/>
  </si>
  <si>
    <t>房款合计（元）</t>
  </si>
  <si>
    <t>10#704</t>
  </si>
  <si>
    <t>下浮8%</t>
  </si>
  <si>
    <t>10#705</t>
  </si>
  <si>
    <t>11#701</t>
  </si>
  <si>
    <t>11#705</t>
  </si>
  <si>
    <t>12#705</t>
  </si>
  <si>
    <t>12#706</t>
  </si>
  <si>
    <t>13#702</t>
  </si>
  <si>
    <t>13#703</t>
  </si>
  <si>
    <t>15#304</t>
  </si>
  <si>
    <t>上浮8%</t>
  </si>
  <si>
    <t>15#404</t>
  </si>
  <si>
    <t>15#503</t>
  </si>
  <si>
    <t>15#504</t>
  </si>
  <si>
    <t>15#603</t>
  </si>
  <si>
    <t>15#604</t>
  </si>
  <si>
    <t>15#702</t>
  </si>
  <si>
    <t>15#703</t>
  </si>
  <si>
    <t>15#704</t>
  </si>
  <si>
    <t>15#705</t>
  </si>
  <si>
    <t>15#706</t>
  </si>
  <si>
    <t>D0102</t>
  </si>
  <si>
    <t>D0105</t>
  </si>
  <si>
    <t>合 计</t>
    <phoneticPr fontId="4" type="noConversion"/>
  </si>
  <si>
    <t>附件：</t>
    <phoneticPr fontId="1" type="noConversion"/>
  </si>
  <si>
    <r>
      <t xml:space="preserve">                         2015第三批房源信息明细表                           </t>
    </r>
    <r>
      <rPr>
        <b/>
        <sz val="12"/>
        <color indexed="8"/>
        <rFont val="宋体"/>
        <family val="3"/>
        <charset val="134"/>
        <scheme val="minor"/>
      </rPr>
      <t>2015年6月15日</t>
    </r>
    <phoneticPr fontId="4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</si>
</sst>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0.00_ 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indexed="8"/>
      <name val="宋体"/>
      <family val="3"/>
      <charset val="134"/>
      <scheme val="minor"/>
    </font>
    <font>
      <b/>
      <sz val="12"/>
      <color indexed="8"/>
      <name val="宋体"/>
      <family val="3"/>
      <charset val="134"/>
      <scheme val="minor"/>
    </font>
    <font>
      <sz val="9"/>
      <name val="Tahoma"/>
      <family val="2"/>
    </font>
    <font>
      <sz val="11"/>
      <color indexed="8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5" fillId="0" borderId="0" xfId="0" applyFont="1" applyAlignment="1"/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 wrapText="1"/>
    </xf>
    <xf numFmtId="43" fontId="6" fillId="0" borderId="3" xfId="0" applyNumberFormat="1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/>
    </xf>
    <xf numFmtId="0" fontId="7" fillId="0" borderId="6" xfId="0" applyNumberFormat="1" applyFont="1" applyFill="1" applyBorder="1" applyAlignment="1">
      <alignment horizontal="center"/>
    </xf>
    <xf numFmtId="176" fontId="7" fillId="0" borderId="6" xfId="0" applyNumberFormat="1" applyFont="1" applyFill="1" applyBorder="1" applyAlignment="1">
      <alignment horizontal="center"/>
    </xf>
    <xf numFmtId="176" fontId="8" fillId="0" borderId="6" xfId="0" applyNumberFormat="1" applyFont="1" applyFill="1" applyBorder="1" applyAlignment="1">
      <alignment horizontal="center"/>
    </xf>
    <xf numFmtId="176" fontId="8" fillId="0" borderId="7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6" xfId="0" applyNumberFormat="1" applyFont="1" applyFill="1" applyBorder="1" applyAlignment="1">
      <alignment horizontal="center"/>
    </xf>
    <xf numFmtId="0" fontId="7" fillId="0" borderId="8" xfId="0" applyNumberFormat="1" applyFont="1" applyFill="1" applyBorder="1" applyAlignment="1">
      <alignment horizontal="center"/>
    </xf>
    <xf numFmtId="176" fontId="7" fillId="0" borderId="8" xfId="0" applyNumberFormat="1" applyFont="1" applyFill="1" applyBorder="1" applyAlignment="1">
      <alignment horizontal="center"/>
    </xf>
    <xf numFmtId="176" fontId="8" fillId="0" borderId="8" xfId="0" applyNumberFormat="1" applyFont="1" applyFill="1" applyBorder="1" applyAlignment="1">
      <alignment horizontal="center"/>
    </xf>
    <xf numFmtId="176" fontId="7" fillId="0" borderId="7" xfId="0" applyNumberFormat="1" applyFont="1" applyFill="1" applyBorder="1" applyAlignment="1">
      <alignment horizontal="center"/>
    </xf>
    <xf numFmtId="0" fontId="7" fillId="0" borderId="11" xfId="0" applyNumberFormat="1" applyFont="1" applyFill="1" applyBorder="1" applyAlignment="1">
      <alignment horizontal="center"/>
    </xf>
    <xf numFmtId="176" fontId="7" fillId="0" borderId="11" xfId="0" applyNumberFormat="1" applyFont="1" applyFill="1" applyBorder="1" applyAlignment="1">
      <alignment horizontal="center"/>
    </xf>
    <xf numFmtId="176" fontId="7" fillId="0" borderId="12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/>
    </xf>
    <xf numFmtId="0" fontId="3" fillId="0" borderId="10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workbookViewId="0">
      <selection activeCell="A6" sqref="A6:XFD6"/>
    </sheetView>
  </sheetViews>
  <sheetFormatPr defaultRowHeight="13.5"/>
  <cols>
    <col min="1" max="1" width="5.375" style="1" customWidth="1"/>
    <col min="2" max="2" width="9.875" style="1" customWidth="1"/>
    <col min="3" max="4" width="9.5" style="1" bestFit="1" customWidth="1"/>
    <col min="5" max="5" width="9" style="1"/>
    <col min="6" max="6" width="14.5" style="1" customWidth="1"/>
    <col min="7" max="7" width="10.875" style="1" customWidth="1"/>
    <col min="8" max="9" width="9" style="1"/>
    <col min="10" max="10" width="12.75" style="1" customWidth="1"/>
    <col min="11" max="11" width="10.375" style="1" customWidth="1"/>
    <col min="12" max="12" width="9" style="1"/>
    <col min="13" max="13" width="13.375" style="1" customWidth="1"/>
    <col min="14" max="16384" width="9" style="1"/>
  </cols>
  <sheetData>
    <row r="1" spans="1:13">
      <c r="A1" s="26" t="s">
        <v>37</v>
      </c>
      <c r="B1" s="26"/>
    </row>
    <row r="2" spans="1:13" ht="27.75" customHeight="1" thickBot="1">
      <c r="A2" s="22" t="s">
        <v>38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42.7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4" t="s">
        <v>5</v>
      </c>
      <c r="G3" s="5" t="s">
        <v>6</v>
      </c>
      <c r="H3" s="6" t="s">
        <v>7</v>
      </c>
      <c r="I3" s="6" t="s">
        <v>8</v>
      </c>
      <c r="J3" s="4" t="s">
        <v>9</v>
      </c>
      <c r="K3" s="4" t="s">
        <v>10</v>
      </c>
      <c r="L3" s="4" t="s">
        <v>11</v>
      </c>
      <c r="M3" s="7" t="s">
        <v>12</v>
      </c>
    </row>
    <row r="4" spans="1:13" s="13" customFormat="1" ht="21" customHeight="1">
      <c r="A4" s="8">
        <v>1</v>
      </c>
      <c r="B4" s="9" t="s">
        <v>13</v>
      </c>
      <c r="C4" s="10">
        <v>120.18</v>
      </c>
      <c r="D4" s="10">
        <v>2000</v>
      </c>
      <c r="E4" s="9" t="s">
        <v>14</v>
      </c>
      <c r="F4" s="11">
        <f t="shared" ref="F4" si="0">C4*D4*0.92</f>
        <v>221131.2</v>
      </c>
      <c r="G4" s="11"/>
      <c r="H4" s="10">
        <v>14.9</v>
      </c>
      <c r="I4" s="10">
        <v>900</v>
      </c>
      <c r="J4" s="11">
        <f>H4*I4</f>
        <v>13410</v>
      </c>
      <c r="K4" s="11">
        <v>2900</v>
      </c>
      <c r="L4" s="11"/>
      <c r="M4" s="12">
        <f t="shared" ref="M4:M22" si="1">F4+J4+L4+K4</f>
        <v>237441.2</v>
      </c>
    </row>
    <row r="5" spans="1:13" s="13" customFormat="1" ht="21" customHeight="1">
      <c r="A5" s="8">
        <v>2</v>
      </c>
      <c r="B5" s="9" t="s">
        <v>15</v>
      </c>
      <c r="C5" s="10">
        <v>120.18</v>
      </c>
      <c r="D5" s="10">
        <v>2000</v>
      </c>
      <c r="E5" s="9" t="s">
        <v>14</v>
      </c>
      <c r="F5" s="11">
        <f>C5*D5*0.92</f>
        <v>221131.2</v>
      </c>
      <c r="G5" s="11"/>
      <c r="H5" s="10">
        <v>19.5</v>
      </c>
      <c r="I5" s="10">
        <v>900</v>
      </c>
      <c r="J5" s="11">
        <f t="shared" ref="J5:J22" si="2">H5*I5</f>
        <v>17550</v>
      </c>
      <c r="K5" s="11">
        <v>2900</v>
      </c>
      <c r="L5" s="11"/>
      <c r="M5" s="12">
        <f t="shared" si="1"/>
        <v>241581.2</v>
      </c>
    </row>
    <row r="6" spans="1:13" s="13" customFormat="1" ht="21" customHeight="1">
      <c r="A6" s="8">
        <v>3</v>
      </c>
      <c r="B6" s="14" t="s">
        <v>16</v>
      </c>
      <c r="C6" s="10">
        <v>128.69</v>
      </c>
      <c r="D6" s="10">
        <v>2000</v>
      </c>
      <c r="E6" s="9" t="s">
        <v>14</v>
      </c>
      <c r="F6" s="11">
        <f t="shared" ref="F6" si="3">C6*D6*0.92</f>
        <v>236789.6</v>
      </c>
      <c r="G6" s="11"/>
      <c r="H6" s="10">
        <v>21.3</v>
      </c>
      <c r="I6" s="10">
        <v>900</v>
      </c>
      <c r="J6" s="11">
        <f t="shared" si="2"/>
        <v>19170</v>
      </c>
      <c r="K6" s="11">
        <v>2900</v>
      </c>
      <c r="L6" s="11">
        <v>200</v>
      </c>
      <c r="M6" s="12">
        <f t="shared" si="1"/>
        <v>259059.6</v>
      </c>
    </row>
    <row r="7" spans="1:13" s="13" customFormat="1" ht="21" customHeight="1">
      <c r="A7" s="8">
        <v>4</v>
      </c>
      <c r="B7" s="14" t="s">
        <v>17</v>
      </c>
      <c r="C7" s="10">
        <v>127.66</v>
      </c>
      <c r="D7" s="10">
        <v>2000</v>
      </c>
      <c r="E7" s="9" t="s">
        <v>14</v>
      </c>
      <c r="F7" s="11">
        <f>C7*D7*0.92</f>
        <v>234894.40000000002</v>
      </c>
      <c r="G7" s="11"/>
      <c r="H7" s="10">
        <v>21.3</v>
      </c>
      <c r="I7" s="10">
        <v>900</v>
      </c>
      <c r="J7" s="11">
        <f t="shared" si="2"/>
        <v>19170</v>
      </c>
      <c r="K7" s="11">
        <v>2900</v>
      </c>
      <c r="L7" s="11">
        <v>200</v>
      </c>
      <c r="M7" s="12">
        <f t="shared" si="1"/>
        <v>257164.40000000002</v>
      </c>
    </row>
    <row r="8" spans="1:13" s="13" customFormat="1" ht="21" customHeight="1">
      <c r="A8" s="8">
        <v>5</v>
      </c>
      <c r="B8" s="14" t="s">
        <v>18</v>
      </c>
      <c r="C8" s="10">
        <v>96.42</v>
      </c>
      <c r="D8" s="10">
        <v>2000</v>
      </c>
      <c r="E8" s="9" t="s">
        <v>14</v>
      </c>
      <c r="F8" s="11">
        <f>C8*D8*0.92</f>
        <v>177412.80000000002</v>
      </c>
      <c r="G8" s="11"/>
      <c r="H8" s="10">
        <v>17.22</v>
      </c>
      <c r="I8" s="10">
        <v>900</v>
      </c>
      <c r="J8" s="11">
        <f t="shared" si="2"/>
        <v>15497.999999999998</v>
      </c>
      <c r="K8" s="11">
        <v>2900</v>
      </c>
      <c r="L8" s="11"/>
      <c r="M8" s="12">
        <f t="shared" si="1"/>
        <v>195810.80000000002</v>
      </c>
    </row>
    <row r="9" spans="1:13" s="13" customFormat="1" ht="21" customHeight="1">
      <c r="A9" s="8">
        <v>6</v>
      </c>
      <c r="B9" s="14" t="s">
        <v>19</v>
      </c>
      <c r="C9" s="10">
        <v>96.42</v>
      </c>
      <c r="D9" s="10">
        <v>2000</v>
      </c>
      <c r="E9" s="9" t="s">
        <v>14</v>
      </c>
      <c r="F9" s="11">
        <f t="shared" ref="F9" si="4">C9*D9*0.92</f>
        <v>177412.80000000002</v>
      </c>
      <c r="G9" s="11"/>
      <c r="H9" s="10">
        <v>17.22</v>
      </c>
      <c r="I9" s="10">
        <v>900</v>
      </c>
      <c r="J9" s="11">
        <f t="shared" si="2"/>
        <v>15497.999999999998</v>
      </c>
      <c r="K9" s="11">
        <v>2900</v>
      </c>
      <c r="L9" s="11"/>
      <c r="M9" s="12">
        <f t="shared" si="1"/>
        <v>195810.80000000002</v>
      </c>
    </row>
    <row r="10" spans="1:13" s="13" customFormat="1" ht="21" customHeight="1">
      <c r="A10" s="8">
        <v>7</v>
      </c>
      <c r="B10" s="14" t="s">
        <v>20</v>
      </c>
      <c r="C10" s="10">
        <v>113.29</v>
      </c>
      <c r="D10" s="10">
        <v>2000</v>
      </c>
      <c r="E10" s="9" t="s">
        <v>14</v>
      </c>
      <c r="F10" s="11">
        <f>C10*D10*0.92</f>
        <v>208453.6</v>
      </c>
      <c r="G10" s="11"/>
      <c r="H10" s="10">
        <v>22.68</v>
      </c>
      <c r="I10" s="10">
        <v>900</v>
      </c>
      <c r="J10" s="11">
        <f t="shared" si="2"/>
        <v>20412</v>
      </c>
      <c r="K10" s="11"/>
      <c r="L10" s="11"/>
      <c r="M10" s="12">
        <f t="shared" si="1"/>
        <v>228865.6</v>
      </c>
    </row>
    <row r="11" spans="1:13" s="13" customFormat="1" ht="21" customHeight="1">
      <c r="A11" s="8">
        <v>8</v>
      </c>
      <c r="B11" s="14" t="s">
        <v>21</v>
      </c>
      <c r="C11" s="10">
        <v>70.27</v>
      </c>
      <c r="D11" s="10">
        <v>2000</v>
      </c>
      <c r="E11" s="9" t="s">
        <v>14</v>
      </c>
      <c r="F11" s="11">
        <f>C11*D11*0.92</f>
        <v>129296.8</v>
      </c>
      <c r="G11" s="11"/>
      <c r="H11" s="10">
        <v>11.7</v>
      </c>
      <c r="I11" s="10">
        <v>900</v>
      </c>
      <c r="J11" s="11">
        <f t="shared" si="2"/>
        <v>10530</v>
      </c>
      <c r="K11" s="11">
        <v>2900</v>
      </c>
      <c r="L11" s="11"/>
      <c r="M11" s="12">
        <f t="shared" si="1"/>
        <v>142726.79999999999</v>
      </c>
    </row>
    <row r="12" spans="1:13" s="13" customFormat="1" ht="21" customHeight="1">
      <c r="A12" s="8">
        <v>9</v>
      </c>
      <c r="B12" s="14" t="s">
        <v>22</v>
      </c>
      <c r="C12" s="10">
        <v>68.739999999999995</v>
      </c>
      <c r="D12" s="10">
        <v>2000</v>
      </c>
      <c r="E12" s="9" t="s">
        <v>23</v>
      </c>
      <c r="F12" s="11">
        <f t="shared" ref="F12" si="5">C12*D12*1.08</f>
        <v>148478.40000000002</v>
      </c>
      <c r="G12" s="11"/>
      <c r="H12" s="10">
        <v>6.93</v>
      </c>
      <c r="I12" s="10">
        <v>900</v>
      </c>
      <c r="J12" s="11">
        <f t="shared" si="2"/>
        <v>6237</v>
      </c>
      <c r="K12" s="11"/>
      <c r="L12" s="11">
        <v>200</v>
      </c>
      <c r="M12" s="12">
        <f t="shared" si="1"/>
        <v>154915.40000000002</v>
      </c>
    </row>
    <row r="13" spans="1:13" s="13" customFormat="1" ht="21" customHeight="1">
      <c r="A13" s="8">
        <v>10</v>
      </c>
      <c r="B13" s="14" t="s">
        <v>24</v>
      </c>
      <c r="C13" s="10">
        <v>68.739999999999995</v>
      </c>
      <c r="D13" s="10">
        <v>2000</v>
      </c>
      <c r="E13" s="9" t="s">
        <v>23</v>
      </c>
      <c r="F13" s="11">
        <f>C13*D13*1.08</f>
        <v>148478.40000000002</v>
      </c>
      <c r="G13" s="11"/>
      <c r="H13" s="10">
        <v>6.93</v>
      </c>
      <c r="I13" s="10">
        <v>900</v>
      </c>
      <c r="J13" s="11">
        <f t="shared" si="2"/>
        <v>6237</v>
      </c>
      <c r="K13" s="11">
        <v>2900</v>
      </c>
      <c r="L13" s="11">
        <v>200</v>
      </c>
      <c r="M13" s="12">
        <f t="shared" si="1"/>
        <v>157815.40000000002</v>
      </c>
    </row>
    <row r="14" spans="1:13" s="13" customFormat="1" ht="21" customHeight="1">
      <c r="A14" s="8">
        <v>11</v>
      </c>
      <c r="B14" s="14" t="s">
        <v>25</v>
      </c>
      <c r="C14" s="10">
        <v>68.739999999999995</v>
      </c>
      <c r="D14" s="10">
        <v>2000</v>
      </c>
      <c r="E14" s="9" t="s">
        <v>23</v>
      </c>
      <c r="F14" s="11">
        <f>C14*D14*1.08</f>
        <v>148478.40000000002</v>
      </c>
      <c r="G14" s="11"/>
      <c r="H14" s="10">
        <v>9.24</v>
      </c>
      <c r="I14" s="10">
        <v>900</v>
      </c>
      <c r="J14" s="11">
        <f t="shared" si="2"/>
        <v>8316</v>
      </c>
      <c r="K14" s="11"/>
      <c r="L14" s="11">
        <v>200</v>
      </c>
      <c r="M14" s="12">
        <f t="shared" si="1"/>
        <v>156994.40000000002</v>
      </c>
    </row>
    <row r="15" spans="1:13" s="13" customFormat="1" ht="21" customHeight="1">
      <c r="A15" s="8">
        <v>12</v>
      </c>
      <c r="B15" s="14" t="s">
        <v>26</v>
      </c>
      <c r="C15" s="10">
        <v>68.739999999999995</v>
      </c>
      <c r="D15" s="10">
        <v>2000</v>
      </c>
      <c r="E15" s="9" t="s">
        <v>23</v>
      </c>
      <c r="F15" s="11">
        <f>C15*D15*1.08</f>
        <v>148478.40000000002</v>
      </c>
      <c r="G15" s="11"/>
      <c r="H15" s="10">
        <v>9.24</v>
      </c>
      <c r="I15" s="10">
        <v>900</v>
      </c>
      <c r="J15" s="11">
        <f t="shared" si="2"/>
        <v>8316</v>
      </c>
      <c r="K15" s="11">
        <v>2900</v>
      </c>
      <c r="L15" s="11">
        <v>200</v>
      </c>
      <c r="M15" s="12">
        <f t="shared" si="1"/>
        <v>159894.40000000002</v>
      </c>
    </row>
    <row r="16" spans="1:13" s="13" customFormat="1" ht="21" customHeight="1">
      <c r="A16" s="8">
        <v>13</v>
      </c>
      <c r="B16" s="14" t="s">
        <v>27</v>
      </c>
      <c r="C16" s="10">
        <v>68.739999999999995</v>
      </c>
      <c r="D16" s="10">
        <v>2000</v>
      </c>
      <c r="E16" s="9"/>
      <c r="F16" s="11">
        <f t="shared" ref="F16" si="6">C16*D16</f>
        <v>137480</v>
      </c>
      <c r="G16" s="11"/>
      <c r="H16" s="10">
        <v>9.24</v>
      </c>
      <c r="I16" s="10">
        <v>900</v>
      </c>
      <c r="J16" s="11">
        <f t="shared" si="2"/>
        <v>8316</v>
      </c>
      <c r="K16" s="11">
        <v>2900</v>
      </c>
      <c r="L16" s="11">
        <v>200</v>
      </c>
      <c r="M16" s="12">
        <f t="shared" si="1"/>
        <v>148896</v>
      </c>
    </row>
    <row r="17" spans="1:13" s="13" customFormat="1" ht="21" customHeight="1">
      <c r="A17" s="8">
        <v>14</v>
      </c>
      <c r="B17" s="14" t="s">
        <v>28</v>
      </c>
      <c r="C17" s="10">
        <v>68.739999999999995</v>
      </c>
      <c r="D17" s="10">
        <v>2000</v>
      </c>
      <c r="E17" s="9"/>
      <c r="F17" s="11">
        <f>C17*D17</f>
        <v>137480</v>
      </c>
      <c r="G17" s="11"/>
      <c r="H17" s="10">
        <v>9.24</v>
      </c>
      <c r="I17" s="10">
        <v>900</v>
      </c>
      <c r="J17" s="11">
        <f t="shared" si="2"/>
        <v>8316</v>
      </c>
      <c r="K17" s="11"/>
      <c r="L17" s="11">
        <v>200</v>
      </c>
      <c r="M17" s="12">
        <f t="shared" si="1"/>
        <v>145996</v>
      </c>
    </row>
    <row r="18" spans="1:13" s="13" customFormat="1" ht="21" customHeight="1">
      <c r="A18" s="8">
        <v>15</v>
      </c>
      <c r="B18" s="14" t="s">
        <v>29</v>
      </c>
      <c r="C18" s="10">
        <v>111.9</v>
      </c>
      <c r="D18" s="10">
        <v>2000</v>
      </c>
      <c r="E18" s="9" t="s">
        <v>14</v>
      </c>
      <c r="F18" s="11">
        <f t="shared" ref="F18" si="7">C18*D18*0.92</f>
        <v>205896</v>
      </c>
      <c r="G18" s="11"/>
      <c r="H18" s="10">
        <v>22.68</v>
      </c>
      <c r="I18" s="10">
        <v>900</v>
      </c>
      <c r="J18" s="11">
        <f t="shared" si="2"/>
        <v>20412</v>
      </c>
      <c r="K18" s="11">
        <v>2900</v>
      </c>
      <c r="L18" s="11">
        <v>200</v>
      </c>
      <c r="M18" s="12">
        <f t="shared" si="1"/>
        <v>229408</v>
      </c>
    </row>
    <row r="19" spans="1:13" s="13" customFormat="1" ht="21" customHeight="1">
      <c r="A19" s="8">
        <v>16</v>
      </c>
      <c r="B19" s="14" t="s">
        <v>30</v>
      </c>
      <c r="C19" s="10">
        <v>68.739999999999995</v>
      </c>
      <c r="D19" s="10">
        <v>2000</v>
      </c>
      <c r="E19" s="9" t="s">
        <v>14</v>
      </c>
      <c r="F19" s="11">
        <f>C19*D19*0.92</f>
        <v>126481.60000000001</v>
      </c>
      <c r="G19" s="11"/>
      <c r="H19" s="10">
        <v>11.7</v>
      </c>
      <c r="I19" s="10">
        <v>900</v>
      </c>
      <c r="J19" s="11">
        <f t="shared" si="2"/>
        <v>10530</v>
      </c>
      <c r="K19" s="11">
        <v>2900</v>
      </c>
      <c r="L19" s="11">
        <v>200</v>
      </c>
      <c r="M19" s="12">
        <f t="shared" si="1"/>
        <v>140111.6</v>
      </c>
    </row>
    <row r="20" spans="1:13" s="13" customFormat="1" ht="21" customHeight="1">
      <c r="A20" s="8">
        <v>17</v>
      </c>
      <c r="B20" s="14" t="s">
        <v>31</v>
      </c>
      <c r="C20" s="10">
        <v>68.739999999999995</v>
      </c>
      <c r="D20" s="10">
        <v>2000</v>
      </c>
      <c r="E20" s="9" t="s">
        <v>14</v>
      </c>
      <c r="F20" s="11">
        <f>C20*D20*0.92</f>
        <v>126481.60000000001</v>
      </c>
      <c r="G20" s="11"/>
      <c r="H20" s="10">
        <v>11.7</v>
      </c>
      <c r="I20" s="10">
        <v>900</v>
      </c>
      <c r="J20" s="11">
        <f t="shared" si="2"/>
        <v>10530</v>
      </c>
      <c r="K20" s="11">
        <v>2900</v>
      </c>
      <c r="L20" s="11">
        <v>200</v>
      </c>
      <c r="M20" s="12">
        <f t="shared" si="1"/>
        <v>140111.6</v>
      </c>
    </row>
    <row r="21" spans="1:13" s="13" customFormat="1" ht="21" customHeight="1">
      <c r="A21" s="8">
        <v>18</v>
      </c>
      <c r="B21" s="14" t="s">
        <v>32</v>
      </c>
      <c r="C21" s="10">
        <v>111.9</v>
      </c>
      <c r="D21" s="10">
        <v>2000</v>
      </c>
      <c r="E21" s="9" t="s">
        <v>14</v>
      </c>
      <c r="F21" s="11">
        <f>C21*D21*0.92</f>
        <v>205896</v>
      </c>
      <c r="G21" s="11"/>
      <c r="H21" s="10">
        <v>22.68</v>
      </c>
      <c r="I21" s="10">
        <v>900</v>
      </c>
      <c r="J21" s="11">
        <f t="shared" si="2"/>
        <v>20412</v>
      </c>
      <c r="K21" s="11">
        <v>2900</v>
      </c>
      <c r="L21" s="11">
        <v>200</v>
      </c>
      <c r="M21" s="12">
        <f t="shared" si="1"/>
        <v>229408</v>
      </c>
    </row>
    <row r="22" spans="1:13" s="13" customFormat="1" ht="21" customHeight="1">
      <c r="A22" s="8">
        <v>19</v>
      </c>
      <c r="B22" s="14" t="s">
        <v>33</v>
      </c>
      <c r="C22" s="10">
        <v>111.9</v>
      </c>
      <c r="D22" s="10">
        <v>2000</v>
      </c>
      <c r="E22" s="9" t="s">
        <v>14</v>
      </c>
      <c r="F22" s="11">
        <f>C22*D22*0.92</f>
        <v>205896</v>
      </c>
      <c r="G22" s="11"/>
      <c r="H22" s="10">
        <v>22.68</v>
      </c>
      <c r="I22" s="10">
        <v>900</v>
      </c>
      <c r="J22" s="11">
        <f t="shared" si="2"/>
        <v>20412</v>
      </c>
      <c r="K22" s="11">
        <v>2900</v>
      </c>
      <c r="L22" s="11">
        <v>200</v>
      </c>
      <c r="M22" s="12">
        <f t="shared" si="1"/>
        <v>229408</v>
      </c>
    </row>
    <row r="23" spans="1:13" s="13" customFormat="1" ht="21" customHeight="1">
      <c r="A23" s="8">
        <v>20</v>
      </c>
      <c r="B23" s="9" t="s">
        <v>34</v>
      </c>
      <c r="C23" s="10">
        <v>125</v>
      </c>
      <c r="D23" s="10">
        <v>3000</v>
      </c>
      <c r="E23" s="15"/>
      <c r="F23" s="10">
        <f>C23*D23</f>
        <v>375000</v>
      </c>
      <c r="G23" s="11">
        <f>F23*2%</f>
        <v>7500</v>
      </c>
      <c r="H23" s="16"/>
      <c r="I23" s="16"/>
      <c r="J23" s="17"/>
      <c r="K23" s="17"/>
      <c r="L23" s="17"/>
      <c r="M23" s="18">
        <f>G23+F23</f>
        <v>382500</v>
      </c>
    </row>
    <row r="24" spans="1:13" s="13" customFormat="1" ht="21" customHeight="1">
      <c r="A24" s="8">
        <v>21</v>
      </c>
      <c r="B24" s="9" t="s">
        <v>35</v>
      </c>
      <c r="C24" s="10">
        <v>125</v>
      </c>
      <c r="D24" s="10">
        <v>3000</v>
      </c>
      <c r="E24" s="15"/>
      <c r="F24" s="10">
        <f>C24*D24</f>
        <v>375000</v>
      </c>
      <c r="G24" s="11">
        <f>F24*2%</f>
        <v>7500</v>
      </c>
      <c r="H24" s="16"/>
      <c r="I24" s="16"/>
      <c r="J24" s="17"/>
      <c r="K24" s="17"/>
      <c r="L24" s="17"/>
      <c r="M24" s="18">
        <f>G24+F24</f>
        <v>382500</v>
      </c>
    </row>
    <row r="25" spans="1:13" s="13" customFormat="1" ht="21" customHeight="1" thickBot="1">
      <c r="A25" s="24" t="s">
        <v>36</v>
      </c>
      <c r="B25" s="25"/>
      <c r="C25" s="19"/>
      <c r="D25" s="19"/>
      <c r="E25" s="19"/>
      <c r="F25" s="20">
        <f>SUM(F4:F24)</f>
        <v>4096047.2</v>
      </c>
      <c r="G25" s="20">
        <f>SUM(G23:G24)</f>
        <v>15000</v>
      </c>
      <c r="H25" s="20"/>
      <c r="I25" s="20"/>
      <c r="J25" s="20">
        <f>SUM(J4:J24)</f>
        <v>259272</v>
      </c>
      <c r="K25" s="20">
        <f>SUM(K4:K24)</f>
        <v>43500</v>
      </c>
      <c r="L25" s="20">
        <f>SUM(L4:L24)</f>
        <v>2600</v>
      </c>
      <c r="M25" s="21">
        <f>SUM(M4:M24)</f>
        <v>4416419.2</v>
      </c>
    </row>
  </sheetData>
  <mergeCells count="3">
    <mergeCell ref="A2:M2"/>
    <mergeCell ref="A25:B25"/>
    <mergeCell ref="A1:B1"/>
  </mergeCells>
  <phoneticPr fontId="1" type="noConversion"/>
  <pageMargins left="0.7" right="0.7" top="0.75" bottom="0.75" header="0.3" footer="0.3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2015-06-15T03:19:12Z</dcterms:modified>
</cp:coreProperties>
</file>